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5" i="1" l="1"/>
  <c r="E15" i="1"/>
  <c r="E14" i="1"/>
  <c r="D15" i="1"/>
  <c r="E13" i="1"/>
  <c r="J9" i="1" l="1"/>
  <c r="I9" i="1"/>
  <c r="J8" i="1"/>
  <c r="I8" i="1"/>
  <c r="K8" i="1" s="1"/>
  <c r="J7" i="1"/>
  <c r="I7" i="1"/>
  <c r="L7" i="1" l="1"/>
  <c r="K7" i="1"/>
  <c r="L8" i="1"/>
  <c r="K9" i="1"/>
  <c r="M8" i="1"/>
  <c r="J15" i="1" s="1"/>
  <c r="L9" i="1"/>
  <c r="D14" i="1"/>
  <c r="D13" i="1"/>
  <c r="F13" i="1" s="1"/>
  <c r="F14" i="1" l="1"/>
</calcChain>
</file>

<file path=xl/sharedStrings.xml><?xml version="1.0" encoding="utf-8"?>
<sst xmlns="http://schemas.openxmlformats.org/spreadsheetml/2006/main" count="27" uniqueCount="26">
  <si>
    <t xml:space="preserve">CALOR ESPECIFICO DE LOS SÓLIDOS </t>
  </si>
  <si>
    <t>ING CIVIL</t>
  </si>
  <si>
    <t xml:space="preserve"> 2.20 PM</t>
  </si>
  <si>
    <t>HUAYANAY G</t>
  </si>
  <si>
    <t>HUAYAMA Z</t>
  </si>
  <si>
    <t>CASTILLO C</t>
  </si>
  <si>
    <t>ZURITA C</t>
  </si>
  <si>
    <t>N</t>
  </si>
  <si>
    <r>
      <t>m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(g)</t>
    </r>
  </si>
  <si>
    <r>
      <t>T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(°C)</t>
    </r>
  </si>
  <si>
    <r>
      <t>m</t>
    </r>
    <r>
      <rPr>
        <vertAlign val="subscript"/>
        <sz val="10"/>
        <rFont val="Arial"/>
        <family val="2"/>
      </rPr>
      <t>s</t>
    </r>
    <r>
      <rPr>
        <sz val="11"/>
        <color theme="1"/>
        <rFont val="Calibri"/>
        <family val="2"/>
        <scheme val="minor"/>
      </rPr>
      <t xml:space="preserve"> (g)</t>
    </r>
  </si>
  <si>
    <r>
      <t>T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(°C</t>
    </r>
  </si>
  <si>
    <t xml:space="preserve"> T (°C)</t>
  </si>
  <si>
    <r>
      <rPr>
        <sz val="10"/>
        <rFont val="Calibri"/>
        <family val="2"/>
      </rPr>
      <t>Δ</t>
    </r>
    <r>
      <rPr>
        <sz val="9"/>
        <rFont val="Arial"/>
        <family val="2"/>
      </rPr>
      <t xml:space="preserve"> T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 xml:space="preserve"> (°C)</t>
    </r>
  </si>
  <si>
    <t>Δ Ts (°C)</t>
  </si>
  <si>
    <t>C ( cal/g °C)</t>
  </si>
  <si>
    <t>C ( J/Kg k)</t>
  </si>
  <si>
    <t xml:space="preserve">   </t>
  </si>
  <si>
    <t>Qa</t>
  </si>
  <si>
    <t>Qs</t>
  </si>
  <si>
    <r>
      <rPr>
        <sz val="10"/>
        <rFont val="Calibri"/>
        <family val="2"/>
      </rPr>
      <t>Δ</t>
    </r>
    <r>
      <rPr>
        <sz val="9"/>
        <rFont val="Arial"/>
        <family val="2"/>
      </rPr>
      <t>Q</t>
    </r>
  </si>
  <si>
    <t>e%</t>
  </si>
  <si>
    <t>(ct- ce)/ct)100</t>
  </si>
  <si>
    <t>ct = calor especifico teorico ( el de la tabla de de tu guia )</t>
  </si>
  <si>
    <t xml:space="preserve">ce  = calor especifico experimental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</si>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</sst>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vertAlign val="sub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/>
    <xf numFmtId="164" fontId="0" fillId="2" borderId="1" xfId="0" applyNumberFormat="1" applyFill="1" applyBorder="1"/>
    <xf numFmtId="164" fontId="1" fillId="0" borderId="0" xfId="0" applyNumberFormat="1" applyFont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18"/>
  <sheetViews>
    <sheetView tabSelected="1" topLeftCell="A2" workbookViewId="0">
      <selection activeCell="J15" sqref="J15"/>
    </sheetView>
  </sheetViews>
  <sheetFormatPr baseColWidth="10" defaultColWidth="9.140625" defaultRowHeight="15" x14ac:dyDescent="0.25"/>
  <cols>
    <col min="8" max="8" width="7.28515625" customWidth="1"/>
    <col min="9" max="9" width="13.28515625" customWidth="1"/>
  </cols>
  <sheetData>
    <row r="4" spans="3:13" x14ac:dyDescent="0.25">
      <c r="C4" s="1"/>
      <c r="D4" s="1" t="s">
        <v>0</v>
      </c>
      <c r="E4" s="1"/>
      <c r="F4" s="1"/>
      <c r="G4" s="1"/>
      <c r="H4" s="1"/>
      <c r="I4" s="1" t="s">
        <v>1</v>
      </c>
      <c r="J4" s="1" t="s">
        <v>2</v>
      </c>
    </row>
    <row r="5" spans="3:13" x14ac:dyDescent="0.25">
      <c r="D5" s="2" t="s">
        <v>3</v>
      </c>
      <c r="E5" s="2" t="s">
        <v>4</v>
      </c>
      <c r="F5" s="2" t="s">
        <v>5</v>
      </c>
      <c r="G5" s="2" t="s">
        <v>6</v>
      </c>
    </row>
    <row r="6" spans="3:13" ht="15.75" x14ac:dyDescent="0.3"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4" t="s">
        <v>16</v>
      </c>
    </row>
    <row r="7" spans="3:13" x14ac:dyDescent="0.25">
      <c r="C7" s="5">
        <v>1</v>
      </c>
      <c r="D7" s="8">
        <v>200</v>
      </c>
      <c r="E7" s="8">
        <v>26.1</v>
      </c>
      <c r="F7" s="8">
        <v>38</v>
      </c>
      <c r="G7" s="8">
        <v>100</v>
      </c>
      <c r="H7" s="8">
        <v>28.3</v>
      </c>
      <c r="I7" s="12">
        <f>(H7-E7)</f>
        <v>2.1999999999999993</v>
      </c>
      <c r="J7" s="5">
        <f>(G7-H7)</f>
        <v>71.7</v>
      </c>
      <c r="K7" s="6">
        <f xml:space="preserve"> (200*(1)*(I7))/((F7*J7))</f>
        <v>0.16149159509652788</v>
      </c>
      <c r="L7" s="6">
        <f>0.2*4186*(I7)/(F7*J7/1000)</f>
        <v>676.00381707406575</v>
      </c>
    </row>
    <row r="8" spans="3:13" x14ac:dyDescent="0.25">
      <c r="C8" s="5">
        <v>2</v>
      </c>
      <c r="D8" s="8">
        <v>250</v>
      </c>
      <c r="E8" s="8">
        <v>26.4</v>
      </c>
      <c r="F8" s="8">
        <v>77</v>
      </c>
      <c r="G8" s="8">
        <v>100</v>
      </c>
      <c r="H8" s="8">
        <v>31.6</v>
      </c>
      <c r="I8" s="12">
        <f>(H8-E8)</f>
        <v>5.2000000000000028</v>
      </c>
      <c r="J8" s="5">
        <f>(G8-H8)</f>
        <v>68.400000000000006</v>
      </c>
      <c r="K8" s="6">
        <f xml:space="preserve"> (200*(1)*(I8))/((F8*J8))</f>
        <v>0.19746335535809229</v>
      </c>
      <c r="L8" s="6">
        <f>0.2*4186*(I8)/(F8*J8/1000)</f>
        <v>826.58160552897436</v>
      </c>
      <c r="M8" s="7">
        <f>AVERAGE(L7:L9)</f>
        <v>741.1736983725533</v>
      </c>
    </row>
    <row r="9" spans="3:13" x14ac:dyDescent="0.25">
      <c r="C9" s="5">
        <v>3</v>
      </c>
      <c r="D9" s="8">
        <v>300</v>
      </c>
      <c r="E9" s="8">
        <v>26.8</v>
      </c>
      <c r="F9" s="8">
        <v>117</v>
      </c>
      <c r="G9" s="8">
        <v>100</v>
      </c>
      <c r="H9" s="8">
        <v>33.5</v>
      </c>
      <c r="I9" s="12">
        <f>(H9-E9)</f>
        <v>6.6999999999999993</v>
      </c>
      <c r="J9" s="5">
        <f>(G9-H9)</f>
        <v>66.5</v>
      </c>
      <c r="K9" s="6">
        <f xml:space="preserve"> (200*(1)*(I9))/((F9*J9))</f>
        <v>0.1722254353833301</v>
      </c>
      <c r="L9" s="6">
        <f>0.2*4186*(I9)/(F9*J9/1000)</f>
        <v>720.93567251461991</v>
      </c>
    </row>
    <row r="10" spans="3:13" x14ac:dyDescent="0.25">
      <c r="C10" s="5">
        <v>4</v>
      </c>
      <c r="D10" s="8">
        <v>350</v>
      </c>
      <c r="E10" s="8"/>
      <c r="F10" s="8"/>
      <c r="G10" s="8"/>
      <c r="H10" s="8"/>
      <c r="I10" s="5"/>
      <c r="J10" s="5"/>
      <c r="K10" s="5"/>
      <c r="L10" s="5"/>
    </row>
    <row r="11" spans="3:13" x14ac:dyDescent="0.25">
      <c r="C11" s="5">
        <v>5</v>
      </c>
      <c r="D11" s="8"/>
      <c r="E11" s="8"/>
      <c r="F11" s="8"/>
      <c r="G11" s="8"/>
      <c r="H11" s="8"/>
      <c r="I11" s="5"/>
      <c r="J11" s="5"/>
      <c r="K11" s="5" t="s">
        <v>17</v>
      </c>
      <c r="L11" s="5"/>
    </row>
    <row r="12" spans="3:13" x14ac:dyDescent="0.25">
      <c r="C12" s="5"/>
      <c r="D12" s="9" t="s">
        <v>18</v>
      </c>
      <c r="E12" s="9" t="s">
        <v>19</v>
      </c>
      <c r="F12" s="10" t="s">
        <v>20</v>
      </c>
      <c r="G12" s="5"/>
      <c r="H12" s="5"/>
      <c r="I12" s="5"/>
      <c r="J12" s="5"/>
      <c r="K12" s="5"/>
      <c r="L12" s="5"/>
    </row>
    <row r="13" spans="3:13" x14ac:dyDescent="0.25">
      <c r="C13" s="5"/>
      <c r="D13" s="11">
        <f>0.2*4186*I7</f>
        <v>1841.8399999999995</v>
      </c>
      <c r="E13" s="11">
        <f>F7*J7*900/1000</f>
        <v>2452.14</v>
      </c>
      <c r="F13" s="12">
        <f>D13-E13</f>
        <v>-610.30000000000041</v>
      </c>
      <c r="G13" s="5"/>
      <c r="H13" s="5"/>
      <c r="I13" s="5"/>
      <c r="J13" s="5"/>
      <c r="K13" s="5"/>
      <c r="L13" s="5"/>
    </row>
    <row r="14" spans="3:13" x14ac:dyDescent="0.25">
      <c r="D14" s="11">
        <f>0.2*4186*I8</f>
        <v>4353.4400000000023</v>
      </c>
      <c r="E14" s="11">
        <f>F8*J8*900/1000</f>
        <v>4740.12</v>
      </c>
      <c r="F14" s="12">
        <f>D14-E14</f>
        <v>-386.67999999999756</v>
      </c>
    </row>
    <row r="15" spans="3:13" x14ac:dyDescent="0.25">
      <c r="D15" s="11">
        <f>0.2*4186*I9</f>
        <v>5609.24</v>
      </c>
      <c r="E15" s="11">
        <f>F9*J9*900/1000</f>
        <v>7002.45</v>
      </c>
      <c r="F15" s="12">
        <f>D15-E15</f>
        <v>-1393.21</v>
      </c>
      <c r="H15" s="2" t="s">
        <v>21</v>
      </c>
      <c r="I15" s="2" t="s">
        <v>22</v>
      </c>
      <c r="J15" s="1">
        <f>((900-M8)/900)*100</f>
        <v>17.647366847494077</v>
      </c>
      <c r="K15" t="s">
        <v>25</v>
      </c>
    </row>
    <row r="17" spans="9:9" x14ac:dyDescent="0.25">
      <c r="I17" t="s">
        <v>23</v>
      </c>
    </row>
    <row r="18" spans="9:9" x14ac:dyDescent="0.25">
      <c r="I18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2013-09-07T22:47:31Z</dcterms:modified>
</cp:coreProperties>
</file>